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校内人员" sheetId="2" r:id="rId1"/>
    <sheet name="校外人员" sheetId="3" r:id="rId2"/>
    <sheet name="校内学生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<sst xmlns="http://schemas.openxmlformats.org/spreadsheetml/2006/main" count="89" uniqueCount="45">
  <si>
    <t>陕西铁路工程职业技术学院</t>
  </si>
  <si>
    <t>注意事项：
1.填写姓名和卡号时，不得存在空格。
2.发放表人员不可重复，如有重复，需合并发放金额。
3.科研和教改请到科技处或发展规划处备案。</t>
  </si>
  <si>
    <t>考务费</t>
  </si>
  <si>
    <t>费用发放表</t>
  </si>
  <si>
    <t>序号</t>
  </si>
  <si>
    <t>工号</t>
  </si>
  <si>
    <t>姓名</t>
  </si>
  <si>
    <t>建行卡号</t>
  </si>
  <si>
    <t>发放事由</t>
  </si>
  <si>
    <t>发放标准</t>
  </si>
  <si>
    <t>发放依据</t>
  </si>
  <si>
    <t>发放金额</t>
  </si>
  <si>
    <t>备注</t>
  </si>
  <si>
    <t>**********</t>
  </si>
  <si>
    <t>**</t>
  </si>
  <si>
    <t>6214664140088888</t>
  </si>
  <si>
    <t>合计</t>
  </si>
  <si>
    <t>注意事项：
1.填写姓名和卡号时，不得存在空格。
2.请勿更改表格内公式，输入应发金额将自动计算扣税及实发金额。
3.科研和教改请到科技处或发展规划处备案。</t>
  </si>
  <si>
    <t>专家报告费</t>
  </si>
  <si>
    <t>劳务费发放表</t>
  </si>
  <si>
    <t>身份证号</t>
  </si>
  <si>
    <t>单位</t>
  </si>
  <si>
    <t>职称</t>
  </si>
  <si>
    <t>手机号码</t>
  </si>
  <si>
    <t>银行卡号</t>
  </si>
  <si>
    <t>开户行</t>
  </si>
  <si>
    <t>时间及时长</t>
  </si>
  <si>
    <t>应发金额</t>
  </si>
  <si>
    <t>扣税金额</t>
  </si>
  <si>
    <t>实发金额</t>
  </si>
  <si>
    <t>***</t>
  </si>
  <si>
    <t>*********</t>
  </si>
  <si>
    <t>******</t>
  </si>
  <si>
    <t>二级教授</t>
  </si>
  <si>
    <t>*****</t>
  </si>
  <si>
    <t>********</t>
  </si>
  <si>
    <t>建设银行西安凤城二路中段支行</t>
  </si>
  <si>
    <t>团队建设专家报告</t>
  </si>
  <si>
    <t>1000元/小时</t>
  </si>
  <si>
    <t>2025.3.27
2小时</t>
  </si>
  <si>
    <t>注意事项：
1.学生费用发放一律使用建设银行卡，填写姓名和卡号时不得存在空格。
2.向学生发放科研项目劳务费的，应当按照劳务费扣税标准计算扣税金额及实发金额；属于其他费用及补贴的，无需计算扣税金额。
3.科研和教改请到科技处或发展规划处备案。</t>
  </si>
  <si>
    <t>教科研劳务费</t>
  </si>
  <si>
    <t>学号</t>
  </si>
  <si>
    <t>*</t>
  </si>
  <si>
    <t>学生科研劳务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</si>
</sst>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2"/>
      <color rgb="FFFF0000"/>
      <name val="黑体"/>
      <charset val="134"/>
    </font>
    <font>
      <b/>
      <sz val="16"/>
      <color rgb="FFFF0000"/>
      <name val="仿宋"/>
      <charset val="134"/>
    </font>
    <font>
      <b/>
      <sz val="16"/>
      <name val="仿宋"/>
      <charset val="134"/>
    </font>
    <font>
      <b/>
      <sz val="14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"/>
      <charset val="134"/>
    </font>
    <font>
      <sz val="16"/>
      <color theme="1"/>
      <name val="宋体"/>
      <charset val="134"/>
      <scheme val="minor"/>
    </font>
    <font>
      <b/>
      <sz val="16"/>
      <color rgb="FFFF0000"/>
      <name val="仿宋_GB2312"/>
      <charset val="134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name val="仿宋_GB2312"/>
      <charset val="134"/>
    </font>
    <font>
      <sz val="12"/>
      <color rgb="FFC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 applyBorder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Alignment="1"/>
    <xf numFmtId="0" fontId="3" fillId="0" borderId="0" xfId="49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49" applyFont="1" applyAlignment="1">
      <alignment horizontal="right" vertical="center"/>
    </xf>
    <xf numFmtId="0" fontId="6" fillId="0" borderId="0" xfId="49" applyFont="1" applyAlignment="1">
      <alignment horizontal="left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3" fillId="0" borderId="0" xfId="49" applyFont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12" fillId="0" borderId="0" xfId="0" applyFont="1" applyFill="1" applyAlignment="1" applyProtection="1">
      <alignment horizontal="right" vertical="center"/>
      <protection locked="0"/>
    </xf>
    <xf numFmtId="0" fontId="13" fillId="0" borderId="0" xfId="0" applyFont="1" applyFill="1" applyAlignment="1" applyProtection="1">
      <alignment horizontal="left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/>
      <protection locked="0"/>
    </xf>
    <xf numFmtId="0" fontId="15" fillId="0" borderId="0" xfId="0" applyFont="1" applyFill="1" applyBorder="1" applyAlignment="1"/>
    <xf numFmtId="0" fontId="7" fillId="0" borderId="0" xfId="0" applyFont="1" applyFill="1" applyBorder="1" applyAlignment="1"/>
    <xf numFmtId="0" fontId="9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Alignment="1">
      <alignment horizontal="left" vertical="center" wrapText="1"/>
    </xf>
    <xf numFmtId="0" fontId="4" fillId="0" borderId="0" xfId="49" applyFont="1" applyAlignment="1">
      <alignment vertical="center" wrapText="1"/>
    </xf>
    <xf numFmtId="0" fontId="12" fillId="0" borderId="0" xfId="0" applyFont="1" applyFill="1" applyAlignment="1">
      <alignment horizontal="right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49" applyFont="1" applyBorder="1" applyAlignment="1">
      <alignment horizontal="left" vertical="center" wrapText="1"/>
    </xf>
    <xf numFmtId="0" fontId="4" fillId="0" borderId="0" xfId="49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vertical="center"/>
    </xf>
    <xf numFmtId="49" fontId="16" fillId="0" borderId="4" xfId="0" applyNumberFormat="1" applyFont="1" applyFill="1" applyBorder="1" applyAlignment="1">
      <alignment vertical="center"/>
    </xf>
    <xf numFmtId="49" fontId="16" fillId="0" borderId="5" xfId="0" applyNumberFormat="1" applyFont="1" applyFill="1" applyBorder="1" applyAlignment="1">
      <alignment vertical="center"/>
    </xf>
    <xf numFmtId="49" fontId="16" fillId="0" borderId="5" xfId="0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selection activeCell="F15" sqref="F15"/>
    </sheetView>
  </sheetViews>
  <sheetFormatPr defaultColWidth="9.73333333333333" defaultRowHeight="13.5"/>
  <cols>
    <col min="1" max="1" width="7.56666666666667" style="32" customWidth="1"/>
    <col min="2" max="2" width="13.65" style="32" customWidth="1"/>
    <col min="3" max="3" width="15.6916666666667" style="32" customWidth="1"/>
    <col min="4" max="5" width="22.7" style="32" customWidth="1"/>
    <col min="6" max="6" width="19.325" style="32" customWidth="1"/>
    <col min="7" max="7" width="19.325" style="33" customWidth="1"/>
    <col min="8" max="8" width="19.8583333333333" style="32" customWidth="1"/>
    <col min="9" max="9" width="11.7583333333333" style="34" customWidth="1"/>
    <col min="10" max="16384" width="9.73333333333333" style="32"/>
  </cols>
  <sheetData>
    <row r="1" s="1" customFormat="1" ht="45" customHeight="1" spans="1:16">
      <c r="A1" s="5" t="s">
        <v>0</v>
      </c>
      <c r="B1" s="5"/>
      <c r="C1" s="5"/>
      <c r="D1" s="5"/>
      <c r="E1" s="5"/>
      <c r="F1" s="5"/>
      <c r="G1" s="35"/>
      <c r="H1" s="5"/>
      <c r="I1" s="5"/>
      <c r="J1" s="36" t="s">
        <v>1</v>
      </c>
      <c r="K1" s="36"/>
      <c r="L1" s="36"/>
      <c r="M1" s="37"/>
      <c r="N1" s="37"/>
      <c r="O1" s="37"/>
      <c r="P1" s="37"/>
    </row>
    <row r="2" s="29" customFormat="1" ht="38" customHeight="1" spans="1:16">
      <c r="A2" s="38" t="s">
        <v>2</v>
      </c>
      <c r="B2" s="38"/>
      <c r="C2" s="38"/>
      <c r="D2" s="38"/>
      <c r="E2" s="39" t="s">
        <v>3</v>
      </c>
      <c r="F2" s="39"/>
      <c r="G2" s="40"/>
      <c r="H2" s="39"/>
      <c r="I2" s="39"/>
      <c r="J2" s="41"/>
      <c r="K2" s="41"/>
      <c r="L2" s="41"/>
      <c r="M2" s="42"/>
      <c r="N2" s="42"/>
      <c r="O2" s="42"/>
      <c r="P2" s="42"/>
    </row>
    <row r="3" s="30" customFormat="1" ht="30" customHeight="1" spans="1:16">
      <c r="A3" s="10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43" t="s">
        <v>10</v>
      </c>
      <c r="H3" s="44" t="s">
        <v>11</v>
      </c>
      <c r="I3" s="44" t="s">
        <v>12</v>
      </c>
      <c r="J3" s="41"/>
      <c r="K3" s="41"/>
      <c r="L3" s="41"/>
    </row>
    <row r="4" s="31" customFormat="1" ht="30" customHeight="1" spans="1:16">
      <c r="A4" s="15">
        <v>1</v>
      </c>
      <c r="B4" s="15" t="s">
        <v>13</v>
      </c>
      <c r="C4" s="15" t="s">
        <v>14</v>
      </c>
      <c r="D4" s="54" t="s">
        <v>15</v>
      </c>
      <c r="E4" s="15"/>
      <c r="F4" s="15">
        <v>5000</v>
      </c>
      <c r="G4" s="45"/>
      <c r="H4" s="15">
        <v>5000</v>
      </c>
      <c r="I4" s="15"/>
      <c r="J4" s="41"/>
      <c r="K4" s="41"/>
      <c r="L4" s="41"/>
    </row>
    <row r="5" s="31" customFormat="1" ht="30" customHeight="1" spans="1:16">
      <c r="A5" s="15"/>
      <c r="B5" s="15"/>
      <c r="C5" s="15"/>
      <c r="D5" s="15"/>
      <c r="E5" s="15"/>
      <c r="F5" s="15"/>
      <c r="G5" s="45"/>
      <c r="H5" s="15"/>
      <c r="I5" s="15"/>
      <c r="J5" s="41"/>
      <c r="K5" s="41"/>
      <c r="L5" s="41"/>
    </row>
    <row r="6" s="31" customFormat="1" ht="30" customHeight="1" spans="1:16">
      <c r="A6" s="15"/>
      <c r="B6" s="15"/>
      <c r="C6" s="15"/>
      <c r="D6" s="15"/>
      <c r="E6" s="15"/>
      <c r="F6" s="15"/>
      <c r="G6" s="45"/>
      <c r="H6" s="15"/>
      <c r="I6" s="15"/>
      <c r="J6" s="41"/>
      <c r="K6" s="41"/>
      <c r="L6" s="41"/>
    </row>
    <row r="7" s="31" customFormat="1" ht="30" customHeight="1" spans="1:16">
      <c r="A7" s="15"/>
      <c r="B7" s="15"/>
      <c r="C7" s="15"/>
      <c r="D7" s="15"/>
      <c r="E7" s="15"/>
      <c r="F7" s="15"/>
      <c r="G7" s="45"/>
      <c r="H7" s="15"/>
      <c r="I7" s="15"/>
      <c r="J7" s="41"/>
      <c r="K7" s="41"/>
      <c r="L7" s="41"/>
    </row>
    <row r="8" s="31" customFormat="1" ht="30" customHeight="1" spans="1:16">
      <c r="A8" s="15"/>
      <c r="B8" s="15"/>
      <c r="C8" s="15"/>
      <c r="D8" s="15"/>
      <c r="E8" s="15"/>
      <c r="F8" s="15"/>
      <c r="G8" s="45"/>
      <c r="H8" s="15"/>
      <c r="I8" s="15"/>
      <c r="J8" s="41"/>
      <c r="K8" s="41"/>
      <c r="L8" s="41"/>
    </row>
    <row r="9" s="31" customFormat="1" ht="26" customHeight="1" spans="1:16">
      <c r="A9" s="46" t="s">
        <v>16</v>
      </c>
      <c r="B9" s="47"/>
      <c r="C9" s="47"/>
      <c r="D9" s="48"/>
      <c r="E9" s="48"/>
      <c r="F9" s="49"/>
      <c r="G9" s="50"/>
      <c r="H9" s="15">
        <f>SUM(H4:H8)</f>
        <v>5000</v>
      </c>
      <c r="I9" s="15"/>
      <c r="J9" s="41"/>
      <c r="K9" s="41"/>
      <c r="L9" s="41"/>
    </row>
    <row r="10" s="32" customFormat="1" spans="1:16">
      <c r="G10" s="33"/>
      <c r="I10" s="51"/>
    </row>
    <row r="11" s="32" customFormat="1" spans="1:16">
      <c r="G11" s="33"/>
      <c r="I11" s="51"/>
    </row>
    <row r="12" s="32" customFormat="1" ht="14.25" spans="1:16">
      <c r="B12" s="52"/>
      <c r="C12" s="52"/>
      <c r="D12" s="4"/>
      <c r="E12" s="52"/>
      <c r="F12" s="52"/>
      <c r="G12" s="53"/>
      <c r="H12" s="52"/>
      <c r="I12" s="52"/>
    </row>
    <row r="13" s="32" customFormat="1" ht="14.25" spans="1:16">
      <c r="A13" s="52"/>
      <c r="B13" s="52"/>
      <c r="C13" s="52"/>
      <c r="D13" s="52"/>
      <c r="E13" s="52"/>
      <c r="F13" s="52"/>
      <c r="G13" s="53"/>
      <c r="H13" s="52"/>
      <c r="I13" s="52"/>
    </row>
    <row r="14" s="32" customFormat="1" ht="14.25" spans="1:16">
      <c r="A14" s="52"/>
      <c r="B14" s="52"/>
      <c r="C14" s="52"/>
      <c r="D14" s="52"/>
      <c r="E14" s="52"/>
      <c r="F14" s="52"/>
      <c r="G14" s="53"/>
      <c r="H14" s="52"/>
      <c r="I14" s="52"/>
    </row>
    <row r="15" s="32" customFormat="1" ht="14.25" spans="1:16">
      <c r="A15" s="52"/>
      <c r="B15" s="52"/>
      <c r="C15" s="52"/>
      <c r="D15" s="52"/>
      <c r="E15" s="52"/>
      <c r="F15" s="52"/>
      <c r="G15" s="53"/>
      <c r="H15" s="52"/>
      <c r="I15" s="52"/>
    </row>
    <row r="16" s="32" customFormat="1" ht="14.25" spans="1:16">
      <c r="A16" s="52"/>
      <c r="B16" s="52"/>
      <c r="C16" s="52"/>
      <c r="D16" s="52"/>
      <c r="E16" s="52"/>
      <c r="F16" s="52"/>
      <c r="G16" s="53"/>
      <c r="H16" s="52"/>
      <c r="I16" s="52"/>
    </row>
  </sheetData>
  <mergeCells count="4">
    <mergeCell ref="A1:I1"/>
    <mergeCell ref="A2:D2"/>
    <mergeCell ref="E2:I2"/>
    <mergeCell ref="J1:L9"/>
  </mergeCells>
  <dataValidations count="1">
    <dataValidation type="list" allowBlank="1" showInputMessage="1" showErrorMessage="1" sqref="A2:D2">
      <formula1>"评审费,稿费,讲座报告费,教科研绩效,咨询费,考务费,课时费,竞赛培训补贴,其他"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workbookViewId="0">
      <selection activeCell="A2" sqref="A2:G2"/>
    </sheetView>
  </sheetViews>
  <sheetFormatPr defaultColWidth="9.73333333333333" defaultRowHeight="13.5"/>
  <cols>
    <col min="1" max="1" width="7.43333333333333" style="4" customWidth="1"/>
    <col min="2" max="2" width="9.19166666666667" style="4" customWidth="1"/>
    <col min="3" max="3" width="23.375" style="4" customWidth="1"/>
    <col min="4" max="4" width="14.4583333333333" style="4" customWidth="1"/>
    <col min="5" max="5" width="11.35" style="4" customWidth="1"/>
    <col min="6" max="6" width="16.2916666666667" style="4" customWidth="1"/>
    <col min="7" max="7" width="25" style="4" customWidth="1"/>
    <col min="8" max="8" width="16.35" style="4" customWidth="1"/>
    <col min="9" max="9" width="17.5666666666667" style="4" customWidth="1"/>
    <col min="10" max="10" width="15" style="4" customWidth="1"/>
    <col min="11" max="11" width="17.8416666666667" style="4" customWidth="1"/>
    <col min="12" max="14" width="13.375" style="4" customWidth="1"/>
    <col min="15" max="16" width="9.73333333333333" style="4"/>
    <col min="17" max="17" width="16.2166666666667" style="4" customWidth="1"/>
    <col min="18" max="16384" width="9.73333333333333" style="4"/>
  </cols>
  <sheetData>
    <row r="1" s="18" customFormat="1" ht="46" customHeight="1" spans="1:1024 1025:1638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 t="s">
        <v>17</v>
      </c>
      <c r="Q1" s="21"/>
    </row>
    <row r="2" s="19" customFormat="1" ht="32" customHeight="1" spans="1:1024 1025:16384">
      <c r="A2" s="22" t="s">
        <v>18</v>
      </c>
      <c r="B2" s="22"/>
      <c r="C2" s="22"/>
      <c r="D2" s="22"/>
      <c r="E2" s="22"/>
      <c r="F2" s="22"/>
      <c r="G2" s="22"/>
      <c r="H2" s="23" t="s">
        <v>19</v>
      </c>
      <c r="I2" s="23"/>
      <c r="J2" s="23"/>
      <c r="K2" s="23"/>
      <c r="L2" s="23"/>
      <c r="M2" s="23"/>
      <c r="N2" s="23"/>
      <c r="O2" s="23"/>
      <c r="P2" s="21"/>
      <c r="Q2" s="21"/>
    </row>
    <row r="3" s="2" customFormat="1" ht="58" customHeight="1" spans="1:1024 1025:16384">
      <c r="A3" s="9" t="s">
        <v>4</v>
      </c>
      <c r="B3" s="9" t="s">
        <v>6</v>
      </c>
      <c r="C3" s="9" t="s">
        <v>20</v>
      </c>
      <c r="D3" s="9" t="s">
        <v>21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8</v>
      </c>
      <c r="J3" s="9" t="s">
        <v>9</v>
      </c>
      <c r="K3" s="9" t="s">
        <v>26</v>
      </c>
      <c r="L3" s="10" t="s">
        <v>27</v>
      </c>
      <c r="M3" s="10" t="s">
        <v>28</v>
      </c>
      <c r="N3" s="10" t="s">
        <v>29</v>
      </c>
      <c r="O3" s="9" t="s">
        <v>12</v>
      </c>
      <c r="P3" s="21"/>
      <c r="Q3" s="2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1"/>
      <c r="XFA3" s="11"/>
      <c r="XFB3" s="11"/>
      <c r="XFC3" s="12"/>
      <c r="XFD3" s="12"/>
    </row>
    <row r="4" s="3" customFormat="1" ht="51" customHeight="1" spans="1:1024 1025:16384">
      <c r="A4" s="13">
        <v>1</v>
      </c>
      <c r="B4" s="13" t="s">
        <v>30</v>
      </c>
      <c r="C4" s="24" t="s">
        <v>31</v>
      </c>
      <c r="D4" s="25" t="s">
        <v>32</v>
      </c>
      <c r="E4" s="13" t="s">
        <v>33</v>
      </c>
      <c r="F4" s="24" t="s">
        <v>34</v>
      </c>
      <c r="G4" s="24" t="s">
        <v>35</v>
      </c>
      <c r="H4" s="25" t="s">
        <v>36</v>
      </c>
      <c r="I4" s="25" t="s">
        <v>37</v>
      </c>
      <c r="J4" s="13" t="s">
        <v>38</v>
      </c>
      <c r="K4" s="26" t="s">
        <v>39</v>
      </c>
      <c r="L4" s="16">
        <v>2000</v>
      </c>
      <c r="M4" s="27">
        <f>ROUND(MAX(0,IF(L4&lt;4000,(L4-800)*0.2,IF(L4&lt;20000,L4*(1-20%)*0.2,IF(L4&lt;50000,L4*(1-20%)*0.3-2000,L4*(1-20%)*0.4-7000)))),2)</f>
        <v>240</v>
      </c>
      <c r="N4" s="27">
        <f>L4-M4</f>
        <v>1760</v>
      </c>
      <c r="O4" s="13"/>
      <c r="P4" s="21"/>
      <c r="Q4" s="21"/>
      <c r="XFC4" s="17"/>
      <c r="XFD4" s="17"/>
    </row>
    <row r="5" s="3" customFormat="1" ht="30" customHeight="1" spans="1:1024 1025:1638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6"/>
      <c r="M5" s="27"/>
      <c r="N5" s="27"/>
      <c r="O5" s="13"/>
      <c r="P5" s="21"/>
      <c r="Q5" s="21"/>
      <c r="XFC5" s="17"/>
      <c r="XFD5" s="17"/>
    </row>
    <row r="6" s="3" customFormat="1" ht="30" customHeight="1" spans="1:1024 1025:16384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6"/>
      <c r="M6" s="27"/>
      <c r="N6" s="27"/>
      <c r="O6" s="13"/>
      <c r="P6" s="21"/>
      <c r="Q6" s="21"/>
      <c r="XFC6" s="17"/>
      <c r="XFD6" s="17"/>
    </row>
    <row r="7" s="3" customFormat="1" ht="30" customHeight="1" spans="1:1024 1025:1638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6"/>
      <c r="M7" s="27"/>
      <c r="N7" s="27"/>
      <c r="O7" s="13"/>
      <c r="P7" s="21"/>
      <c r="Q7" s="21"/>
      <c r="XFC7" s="17"/>
      <c r="XFD7" s="17"/>
    </row>
    <row r="8" s="3" customFormat="1" ht="30" customHeight="1" spans="1:1024 1025:16384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6">
        <f t="shared" ref="L8:N8" si="0">SUM(L4:L7)</f>
        <v>2000</v>
      </c>
      <c r="M8" s="16">
        <f t="shared" si="0"/>
        <v>240</v>
      </c>
      <c r="N8" s="16">
        <f t="shared" si="0"/>
        <v>1760</v>
      </c>
      <c r="O8" s="13"/>
      <c r="P8" s="21"/>
      <c r="Q8" s="21"/>
      <c r="XFC8" s="17"/>
      <c r="XFD8" s="17"/>
    </row>
    <row r="9" s="18" customFormat="1" spans="1:1024 1025:16384">
      <c r="XFC9" s="28"/>
      <c r="XFD9" s="28"/>
    </row>
  </sheetData>
  <mergeCells count="4">
    <mergeCell ref="A1:O1"/>
    <mergeCell ref="A2:G2"/>
    <mergeCell ref="H2:O2"/>
    <mergeCell ref="P1:Q8"/>
  </mergeCells>
  <dataValidations count="1">
    <dataValidation type="list" allowBlank="1" showInputMessage="1" showErrorMessage="1" sqref="A2:G2">
      <formula1>"专家报告费,评审费,咨询费,课时费,稿费,考务费,教科研绩效"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8"/>
  <sheetViews>
    <sheetView workbookViewId="0">
      <selection activeCell="D24" sqref="D24"/>
    </sheetView>
  </sheetViews>
  <sheetFormatPr defaultColWidth="9.73333333333333" defaultRowHeight="13.5" outlineLevelRow="7"/>
  <cols>
    <col min="1" max="1" width="9.73333333333333" style="4" customWidth="1"/>
    <col min="2" max="2" width="9.73333333333333" style="4"/>
    <col min="3" max="3" width="17.6166666666667" style="4" customWidth="1"/>
    <col min="4" max="5" width="21.35" style="4" customWidth="1"/>
    <col min="6" max="6" width="27.25" style="4" customWidth="1"/>
    <col min="7" max="7" width="19.8666666666667" style="4" customWidth="1"/>
    <col min="8" max="9" width="18.5166666666667" style="4" customWidth="1"/>
    <col min="10" max="12" width="13.375" style="4" customWidth="1"/>
    <col min="13" max="16384" width="9.73333333333333" style="4"/>
  </cols>
  <sheetData>
    <row r="1" s="1" customFormat="1" ht="45" customHeight="1" spans="1:1024 1025:1638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 t="s">
        <v>40</v>
      </c>
      <c r="O1" s="6"/>
      <c r="P1" s="6"/>
    </row>
    <row r="2" s="1" customFormat="1" ht="33" customHeight="1" spans="1:1024 1025:16382">
      <c r="A2" s="7" t="s">
        <v>41</v>
      </c>
      <c r="B2" s="7"/>
      <c r="C2" s="7"/>
      <c r="D2" s="7"/>
      <c r="E2" s="7"/>
      <c r="F2" s="7"/>
      <c r="G2" s="8" t="s">
        <v>3</v>
      </c>
      <c r="H2" s="8"/>
      <c r="I2" s="8"/>
      <c r="J2" s="8"/>
      <c r="K2" s="8"/>
      <c r="L2" s="8"/>
      <c r="M2" s="8"/>
      <c r="N2" s="6"/>
      <c r="O2" s="6"/>
      <c r="P2" s="6"/>
    </row>
    <row r="3" s="2" customFormat="1" ht="30" customHeight="1" spans="1:1024 1025:16382">
      <c r="A3" s="9" t="s">
        <v>4</v>
      </c>
      <c r="B3" s="9" t="s">
        <v>6</v>
      </c>
      <c r="C3" s="9" t="s">
        <v>42</v>
      </c>
      <c r="D3" s="9" t="s">
        <v>20</v>
      </c>
      <c r="E3" s="9" t="s">
        <v>23</v>
      </c>
      <c r="F3" s="9" t="s">
        <v>7</v>
      </c>
      <c r="G3" s="9" t="s">
        <v>8</v>
      </c>
      <c r="H3" s="9" t="s">
        <v>9</v>
      </c>
      <c r="I3" s="9" t="s">
        <v>26</v>
      </c>
      <c r="J3" s="9" t="s">
        <v>27</v>
      </c>
      <c r="K3" s="9" t="s">
        <v>28</v>
      </c>
      <c r="L3" s="9" t="s">
        <v>29</v>
      </c>
      <c r="M3" s="10" t="s">
        <v>12</v>
      </c>
      <c r="N3" s="6"/>
      <c r="O3" s="6"/>
      <c r="P3" s="6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2"/>
      <c r="XFA3" s="12"/>
      <c r="XFB3" s="12"/>
    </row>
    <row r="4" s="3" customFormat="1" ht="30" customHeight="1" spans="1:1024 1025:16382">
      <c r="A4" s="13">
        <v>1</v>
      </c>
      <c r="B4" s="14" t="s">
        <v>43</v>
      </c>
      <c r="C4" s="14" t="s">
        <v>43</v>
      </c>
      <c r="D4" s="14" t="s">
        <v>43</v>
      </c>
      <c r="E4" s="14" t="s">
        <v>43</v>
      </c>
      <c r="F4" s="14" t="s">
        <v>43</v>
      </c>
      <c r="G4" s="15" t="s">
        <v>44</v>
      </c>
      <c r="H4" s="13"/>
      <c r="I4" s="13"/>
      <c r="J4" s="13">
        <v>800</v>
      </c>
      <c r="K4" s="13">
        <f t="shared" ref="K4:K7" si="0">MAX(0,IF(J4&lt;4000,(J4-800)*0.2,IF(J4&lt;20000,J4*(1-20%)*0.2,IF(J4&lt;50000,J4*(1-20%)*0.3-2000,J4*(1-20%)*0.4-7000))))</f>
        <v>0</v>
      </c>
      <c r="L4" s="13">
        <f t="shared" ref="L4:L7" si="1">J4-K4</f>
        <v>800</v>
      </c>
      <c r="M4" s="16"/>
      <c r="N4" s="6"/>
      <c r="O4" s="6"/>
      <c r="P4" s="6"/>
      <c r="XEZ4" s="17"/>
      <c r="XFA4" s="17"/>
      <c r="XFB4" s="17"/>
    </row>
    <row r="5" s="3" customFormat="1" ht="30" customHeight="1" spans="1:1024 1025:16382">
      <c r="A5" s="13">
        <v>2</v>
      </c>
      <c r="B5" s="14" t="s">
        <v>43</v>
      </c>
      <c r="C5" s="14" t="s">
        <v>43</v>
      </c>
      <c r="D5" s="14" t="s">
        <v>43</v>
      </c>
      <c r="E5" s="14" t="s">
        <v>43</v>
      </c>
      <c r="F5" s="14" t="s">
        <v>43</v>
      </c>
      <c r="G5" s="15" t="s">
        <v>44</v>
      </c>
      <c r="H5" s="13"/>
      <c r="I5" s="13"/>
      <c r="J5" s="13">
        <v>800</v>
      </c>
      <c r="K5" s="13">
        <f t="shared" si="0"/>
        <v>0</v>
      </c>
      <c r="L5" s="13">
        <f t="shared" si="1"/>
        <v>800</v>
      </c>
      <c r="M5" s="16"/>
      <c r="N5" s="6"/>
      <c r="O5" s="6"/>
      <c r="P5" s="6"/>
      <c r="XEZ5" s="17"/>
      <c r="XFA5" s="17"/>
      <c r="XFB5" s="17"/>
    </row>
    <row r="6" s="3" customFormat="1" ht="30" customHeight="1" spans="1:1024 1025:16382">
      <c r="A6" s="13">
        <v>3</v>
      </c>
      <c r="B6" s="14" t="s">
        <v>43</v>
      </c>
      <c r="C6" s="14" t="s">
        <v>43</v>
      </c>
      <c r="D6" s="14" t="s">
        <v>43</v>
      </c>
      <c r="E6" s="14" t="s">
        <v>43</v>
      </c>
      <c r="F6" s="14" t="s">
        <v>43</v>
      </c>
      <c r="G6" s="15" t="s">
        <v>44</v>
      </c>
      <c r="H6" s="13"/>
      <c r="I6" s="13"/>
      <c r="J6" s="13">
        <v>800</v>
      </c>
      <c r="K6" s="13">
        <f t="shared" si="0"/>
        <v>0</v>
      </c>
      <c r="L6" s="13">
        <f t="shared" si="1"/>
        <v>800</v>
      </c>
      <c r="M6" s="16"/>
      <c r="N6" s="6"/>
      <c r="O6" s="6"/>
      <c r="P6" s="6"/>
      <c r="XEZ6" s="17"/>
      <c r="XFA6" s="17"/>
      <c r="XFB6" s="17"/>
    </row>
    <row r="7" s="2" customFormat="1" ht="30" customHeight="1" spans="1:1024 1025:16382">
      <c r="A7" s="13">
        <v>4</v>
      </c>
      <c r="B7" s="14" t="s">
        <v>43</v>
      </c>
      <c r="C7" s="14" t="s">
        <v>43</v>
      </c>
      <c r="D7" s="14" t="s">
        <v>43</v>
      </c>
      <c r="E7" s="14" t="s">
        <v>43</v>
      </c>
      <c r="F7" s="14" t="s">
        <v>43</v>
      </c>
      <c r="G7" s="15" t="s">
        <v>44</v>
      </c>
      <c r="H7" s="9"/>
      <c r="I7" s="9"/>
      <c r="J7" s="13">
        <v>600</v>
      </c>
      <c r="K7" s="13">
        <f t="shared" si="0"/>
        <v>0</v>
      </c>
      <c r="L7" s="13">
        <f t="shared" si="1"/>
        <v>600</v>
      </c>
      <c r="M7" s="10"/>
      <c r="N7" s="6"/>
      <c r="O7" s="6"/>
      <c r="P7" s="6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2"/>
      <c r="XFA7" s="12"/>
      <c r="XFB7" s="12"/>
    </row>
    <row r="8" s="3" customFormat="1" ht="30" customHeight="1" spans="1:1024 1025:16382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>
        <f t="shared" ref="J8:L8" si="2">SUM(J4:J7)</f>
        <v>3000</v>
      </c>
      <c r="K8" s="13">
        <f t="shared" si="2"/>
        <v>0</v>
      </c>
      <c r="L8" s="13">
        <f t="shared" si="2"/>
        <v>3000</v>
      </c>
      <c r="M8" s="16"/>
      <c r="N8" s="6"/>
      <c r="O8" s="6"/>
      <c r="P8" s="6"/>
      <c r="XEZ8" s="17"/>
      <c r="XFA8" s="17"/>
      <c r="XFB8" s="17"/>
    </row>
  </sheetData>
  <mergeCells count="4">
    <mergeCell ref="A1:M1"/>
    <mergeCell ref="A2:F2"/>
    <mergeCell ref="G2:M2"/>
    <mergeCell ref="N1:P8"/>
  </mergeCells>
  <dataValidations count="1">
    <dataValidation type="list" allowBlank="1" showInputMessage="1" showErrorMessage="1" sqref="A2:F2">
      <formula1>"竞赛补贴,教科研劳务费,奖助学金"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校内人员</vt:lpstr>
      <vt:lpstr>校外人员</vt:lpstr>
      <vt:lpstr>校内学生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</dc:creator>
  <cp:lastModifiedBy>张琳</cp:lastModifiedBy>
  <dcterms:created xsi:type="dcterms:W3CDTF">2026-06-04T08:02:00Z</dcterms:created>
  <dcterms:modified xsi:type="dcterms:W3CDTF">2026-10-15T08:29:33Z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AE6A0238ED584938920F301461EBC72F_13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